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vorak\Desktop\VŘ SRZ\"/>
    </mc:Choice>
  </mc:AlternateContent>
  <bookViews>
    <workbookView xWindow="0" yWindow="0" windowWidth="28800" windowHeight="13725"/>
  </bookViews>
  <sheets>
    <sheet name="cesty Srnojedy" sheetId="11" r:id="rId1"/>
  </sheets>
  <definedNames>
    <definedName name="_xlnm.Print_Titles" localSheetId="0">'cesty Srnojedy'!$1:$4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1" l="1"/>
  <c r="H41" i="11"/>
  <c r="H30" i="11"/>
  <c r="H15" i="11"/>
  <c r="H6" i="11"/>
  <c r="H27" i="11"/>
  <c r="H53" i="11"/>
  <c r="H54" i="11"/>
  <c r="H55" i="11"/>
</calcChain>
</file>

<file path=xl/sharedStrings.xml><?xml version="1.0" encoding="utf-8"?>
<sst xmlns="http://schemas.openxmlformats.org/spreadsheetml/2006/main" count="84" uniqueCount="57">
  <si>
    <t>Datum:</t>
  </si>
  <si>
    <t>P.Č.</t>
  </si>
  <si>
    <t>Kód položky</t>
  </si>
  <si>
    <t>Popis</t>
  </si>
  <si>
    <t>MJ</t>
  </si>
  <si>
    <t>Množství celkem</t>
  </si>
  <si>
    <t>Cena jednotková</t>
  </si>
  <si>
    <t>Cena celkem bez DPH</t>
  </si>
  <si>
    <t>CENA CELKEM BEZ DPH</t>
  </si>
  <si>
    <t>CENA CELKEM S DPH</t>
  </si>
  <si>
    <t>DPH 21%</t>
  </si>
  <si>
    <r>
      <t>Zpracovatel:</t>
    </r>
    <r>
      <rPr>
        <sz val="10"/>
        <color rgb="FF000000"/>
        <rFont val="Arial Narrow"/>
        <family val="2"/>
        <charset val="238"/>
      </rPr>
      <t xml:space="preserve">   New Visit s.r.o., Vančurovo náměstí 1293/9B, 500 02 Hradec Králové, IČ 25268635</t>
    </r>
  </si>
  <si>
    <t>Stavba:</t>
  </si>
  <si>
    <t>m2</t>
  </si>
  <si>
    <t>bm</t>
  </si>
  <si>
    <t>ks</t>
  </si>
  <si>
    <t>m3</t>
  </si>
  <si>
    <t>Zalití trávníku vodou plocha přes 20 m2 (20l/m2)</t>
  </si>
  <si>
    <t>kg</t>
  </si>
  <si>
    <t>soub.</t>
  </si>
  <si>
    <t>Hrubé terénní úpravy</t>
  </si>
  <si>
    <t>Obdělání půdy hrabáním v rovině a svahu do 1:5</t>
  </si>
  <si>
    <t>Geotextilie pro ochranu, separaci a filtraci netkaná měrná hm přes 200 do 300 g/m2</t>
  </si>
  <si>
    <t>Zařízení staveniště, přesuny hmot</t>
  </si>
  <si>
    <t>Podklad ze štěrkodrti fr. 0-16 tl. vrstvy 100 mm, včetně dodávky materiálu</t>
  </si>
  <si>
    <t>Kryt z mechanicky zpevněného kameniva MZK s rozprostřením a s hutněním, tl. vrstvy 40 mm, včetně dodávky materiálu (např. chvaletická lomová výsivka) - mlat</t>
  </si>
  <si>
    <t>Doprava osob, materiálu, strojů</t>
  </si>
  <si>
    <t>Cestní síť z mlatu - nová cesta</t>
  </si>
  <si>
    <t>Cestní síť z mlatu - úprava stávající</t>
  </si>
  <si>
    <t>Odkopávky a prokopávky nezapažené v hornině třídy těžitelnosti I skupiny 3 objem do 500 m3 strojně</t>
  </si>
  <si>
    <t>Okraj cest</t>
  </si>
  <si>
    <t>Oprava okraje cesty - trávník</t>
  </si>
  <si>
    <t>Založení lučního trávníku výsevem pl do 1000 m2 v rovině a ve svahu do 1:5</t>
  </si>
  <si>
    <t>Rozprostření stávající vykopané zeminy tl vrstvy do 200 mm pl do 100 m2</t>
  </si>
  <si>
    <t>Uválcování plochy trávníku</t>
  </si>
  <si>
    <t>Příprava území, přesuny, VRN</t>
  </si>
  <si>
    <t>Odvoz vzniklého odpadu na skládku, skládkové (kameny, vykopaný stavební odpad)</t>
  </si>
  <si>
    <t>Koordinace, geodetické práce, skutečné provedení</t>
  </si>
  <si>
    <t>Obdělání půdy kultivátorováním, v rovině a svahu do 1:5</t>
  </si>
  <si>
    <t>Vodorovné přemístění přes 50 do 500 m výkopku/sypaniny z horniny třídy těžitelnosti I skupiny 1 až 3 
(část využita na zásypy kolem cest)</t>
  </si>
  <si>
    <t>Elektroinstalace</t>
  </si>
  <si>
    <t>Dodávka a montáž zemních svítidel, včetně zemního pouzdra do betonu - typ svítidla viz. specifikace</t>
  </si>
  <si>
    <t>Kabelová rýha š.300mm hl.600mm</t>
  </si>
  <si>
    <t>D+M Ruční zához rýhy včetně obsypu pískem, výstražné fólie</t>
  </si>
  <si>
    <t>D+M kabel CYKY 3x2,5, včetně odbočných krabic pro svítidla, zemnění, zemnící drát…</t>
  </si>
  <si>
    <t>D+M kabelová chránička typu Kopoflex DN40</t>
  </si>
  <si>
    <t>Podklad ze štěrkodrti fr. 16-32 tl. vrstvy 200 mm, včetně dodávky materiálu</t>
  </si>
  <si>
    <t>Podklad ze štěrkodrti fr. 16-32 tl. vrstvy 50 mm, včetně dodávky materiálu - úprava a srovnání stávajícího podkladu</t>
  </si>
  <si>
    <t>Dodávka a montáž okraje cesty - pásnice 6x100mm, kotveno roxory prům. 10mm po á 600mm, roxor dl.600mm</t>
  </si>
  <si>
    <t>dodávka lučního osiva 5g/m2</t>
  </si>
  <si>
    <t>05/2022</t>
  </si>
  <si>
    <t>Relaxačně-sportovní zóna Srnojedy</t>
  </si>
  <si>
    <t>ROZPOČET STAVBY -  cestní síť Srnojedy - příloha žádosti</t>
  </si>
  <si>
    <t>VEŠKERÉ PRÁCE PŘED ZAHÁJENÍM BUDOU ODSOUHLASENY AUTORSKÝM DOZOREM</t>
  </si>
  <si>
    <t>VYTYČENÍ BUDE ZA ÚČASTI AUTORSKÉHO DOZORU - AUTORSKÝ DOZOR SI VYHTRAZUJE PRÁVO VYTYČENÍ NA MÍSTĚ UPRAVIT ABY ODPOVÍDALO KONCEPCI NÁVRHU</t>
  </si>
  <si>
    <t>VEŠKERÝ POUŽITÁ MATERIÁL MUSÍ BÝT ODSOUHLASEN AUTORSKÝM DOZOREM</t>
  </si>
  <si>
    <t>BUDE NA VZOROVÉM ZALOŽENÍ ODSOUHLASENO ŘEŠENÍ CEST, OSAZENÍ SVÍTIDEL A OSTATNÍHO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</si>
</sst>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$-405]General"/>
    <numFmt numFmtId="166" formatCode="#,##0.000;\-#,##0.000"/>
  </numFmts>
  <fonts count="17" x14ac:knownFonts="1">
    <font>
      <sz val="11"/>
      <color theme="1"/>
      <name val="Calibri"/>
      <family val="2"/>
      <charset val="238"/>
      <scheme val="minor"/>
    </font>
    <font>
      <sz val="8"/>
      <color rgb="FF000000"/>
      <name val="MS Sans Serif"/>
      <charset val="238"/>
    </font>
    <font>
      <b/>
      <sz val="10"/>
      <color rgb="FF000000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8"/>
      <name val="MS Sans Serif"/>
      <family val="2"/>
      <charset val="238"/>
    </font>
    <font>
      <b/>
      <sz val="12"/>
      <color rgb="FF000000"/>
      <name val="Arial Narrow"/>
      <family val="2"/>
      <charset val="238"/>
    </font>
    <font>
      <sz val="9"/>
      <color rgb="FF000000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rgb="FF96969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 applyNumberFormat="0" applyBorder="0" applyAlignment="0">
      <protection locked="0"/>
    </xf>
    <xf numFmtId="165" fontId="4" fillId="0" borderId="0" applyBorder="0" applyAlignment="0">
      <protection locked="0"/>
    </xf>
    <xf numFmtId="0" fontId="1" fillId="0" borderId="0" applyNumberFormat="0" applyBorder="0" applyAlignment="0">
      <protection locked="0"/>
    </xf>
    <xf numFmtId="0" fontId="5" fillId="0" borderId="0" applyNumberFormat="0" applyBorder="0" applyProtection="0"/>
    <xf numFmtId="165" fontId="4" fillId="0" borderId="0" applyBorder="0" applyAlignment="0">
      <protection locked="0"/>
    </xf>
    <xf numFmtId="0" fontId="1" fillId="0" borderId="0" applyNumberFormat="0" applyBorder="0" applyAlignment="0">
      <protection locked="0"/>
    </xf>
    <xf numFmtId="0" fontId="8" fillId="0" borderId="0" applyAlignment="0">
      <protection locked="0"/>
    </xf>
  </cellStyleXfs>
  <cellXfs count="50">
    <xf numFmtId="0" fontId="0" fillId="0" borderId="0" xfId="0"/>
    <xf numFmtId="0" fontId="9" fillId="0" borderId="0" xfId="6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0" fontId="2" fillId="0" borderId="0" xfId="6" applyFont="1" applyAlignment="1" applyProtection="1">
      <alignment vertical="center"/>
      <protection locked="0"/>
    </xf>
    <xf numFmtId="0" fontId="3" fillId="0" borderId="0" xfId="6" applyFont="1" applyAlignment="1" applyProtection="1">
      <alignment horizontal="left" vertical="center"/>
      <protection locked="0"/>
    </xf>
    <xf numFmtId="0" fontId="2" fillId="0" borderId="0" xfId="6" applyFont="1" applyAlignment="1" applyProtection="1">
      <alignment horizontal="left" vertical="center"/>
      <protection locked="0"/>
    </xf>
    <xf numFmtId="0" fontId="3" fillId="0" borderId="0" xfId="6" applyFont="1" applyAlignment="1" applyProtection="1">
      <alignment horizontal="left" wrapText="1"/>
      <protection locked="0"/>
    </xf>
    <xf numFmtId="164" fontId="3" fillId="0" borderId="0" xfId="6" applyNumberFormat="1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wrapText="1"/>
      <protection locked="0"/>
    </xf>
    <xf numFmtId="0" fontId="10" fillId="2" borderId="1" xfId="6" applyFont="1" applyFill="1" applyBorder="1" applyAlignment="1" applyProtection="1">
      <alignment horizontal="center" vertical="center" wrapText="1"/>
      <protection locked="0"/>
    </xf>
    <xf numFmtId="2" fontId="10" fillId="2" borderId="1" xfId="6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wrapText="1"/>
      <protection locked="0"/>
    </xf>
    <xf numFmtId="0" fontId="12" fillId="3" borderId="0" xfId="0" applyFont="1" applyFill="1" applyAlignment="1" applyProtection="1">
      <protection locked="0"/>
    </xf>
    <xf numFmtId="0" fontId="12" fillId="3" borderId="0" xfId="0" applyFont="1" applyFill="1" applyAlignment="1" applyProtection="1">
      <alignment horizontal="center"/>
      <protection locked="0"/>
    </xf>
    <xf numFmtId="2" fontId="12" fillId="3" borderId="0" xfId="0" applyNumberFormat="1" applyFont="1" applyFill="1" applyBorder="1" applyAlignment="1" applyProtection="1">
      <protection locked="0"/>
    </xf>
    <xf numFmtId="2" fontId="12" fillId="3" borderId="0" xfId="0" applyNumberFormat="1" applyFont="1" applyFill="1" applyAlignment="1" applyProtection="1">
      <protection locked="0"/>
    </xf>
    <xf numFmtId="4" fontId="12" fillId="3" borderId="0" xfId="0" applyNumberFormat="1" applyFont="1" applyFill="1" applyAlignment="1" applyProtection="1"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2" fontId="11" fillId="0" borderId="2" xfId="0" applyNumberFormat="1" applyFont="1" applyBorder="1" applyProtection="1">
      <protection locked="0"/>
    </xf>
    <xf numFmtId="37" fontId="13" fillId="0" borderId="3" xfId="7" applyNumberFormat="1" applyFont="1" applyBorder="1" applyAlignment="1" applyProtection="1">
      <alignment horizontal="center" wrapText="1"/>
      <protection locked="0"/>
    </xf>
    <xf numFmtId="0" fontId="13" fillId="0" borderId="3" xfId="7" applyFont="1" applyBorder="1" applyAlignment="1" applyProtection="1">
      <alignment horizontal="left" wrapText="1"/>
      <protection locked="0"/>
    </xf>
    <xf numFmtId="0" fontId="13" fillId="0" borderId="3" xfId="7" applyFont="1" applyBorder="1" applyAlignment="1" applyProtection="1">
      <alignment horizontal="left" vertical="center" wrapText="1"/>
      <protection locked="0"/>
    </xf>
    <xf numFmtId="39" fontId="13" fillId="0" borderId="3" xfId="7" applyNumberFormat="1" applyFont="1" applyBorder="1" applyAlignment="1" applyProtection="1">
      <alignment horizontal="right" wrapText="1"/>
      <protection locked="0"/>
    </xf>
    <xf numFmtId="39" fontId="13" fillId="0" borderId="3" xfId="7" applyNumberFormat="1" applyFont="1" applyBorder="1" applyAlignment="1" applyProtection="1">
      <alignment wrapText="1"/>
      <protection locked="0"/>
    </xf>
    <xf numFmtId="166" fontId="13" fillId="0" borderId="3" xfId="7" applyNumberFormat="1" applyFont="1" applyBorder="1" applyAlignment="1" applyProtection="1">
      <alignment horizontal="right" wrapText="1"/>
      <protection locked="0"/>
    </xf>
    <xf numFmtId="0" fontId="12" fillId="3" borderId="0" xfId="0" applyFont="1" applyFill="1" applyProtection="1">
      <protection locked="0"/>
    </xf>
    <xf numFmtId="2" fontId="12" fillId="3" borderId="0" xfId="0" applyNumberFormat="1" applyFont="1" applyFill="1" applyProtection="1">
      <protection locked="0"/>
    </xf>
    <xf numFmtId="4" fontId="12" fillId="3" borderId="0" xfId="0" applyNumberFormat="1" applyFont="1" applyFill="1" applyProtection="1">
      <protection locked="0"/>
    </xf>
    <xf numFmtId="4" fontId="11" fillId="0" borderId="0" xfId="0" applyNumberFormat="1" applyFont="1" applyProtection="1">
      <protection locked="0"/>
    </xf>
    <xf numFmtId="4" fontId="11" fillId="4" borderId="2" xfId="0" applyNumberFormat="1" applyFont="1" applyFill="1" applyBorder="1" applyProtection="1">
      <protection locked="0"/>
    </xf>
    <xf numFmtId="0" fontId="7" fillId="0" borderId="0" xfId="0" applyFont="1" applyProtection="1"/>
    <xf numFmtId="0" fontId="3" fillId="0" borderId="0" xfId="6" applyFont="1" applyAlignment="1" applyProtection="1">
      <alignment horizontal="left" vertical="center"/>
    </xf>
    <xf numFmtId="0" fontId="2" fillId="0" borderId="0" xfId="6" applyFont="1" applyAlignment="1" applyProtection="1">
      <alignment horizontal="left" vertical="center"/>
    </xf>
    <xf numFmtId="166" fontId="13" fillId="0" borderId="3" xfId="7" applyNumberFormat="1" applyFont="1" applyBorder="1" applyAlignment="1" applyProtection="1">
      <alignment horizontal="right"/>
      <protection locked="0"/>
    </xf>
    <xf numFmtId="39" fontId="13" fillId="0" borderId="3" xfId="7" applyNumberFormat="1" applyFont="1" applyFill="1" applyBorder="1" applyAlignment="1" applyProtection="1">
      <alignment horizontal="right" wrapText="1"/>
      <protection locked="0"/>
    </xf>
    <xf numFmtId="39" fontId="13" fillId="5" borderId="3" xfId="7" applyNumberFormat="1" applyFont="1" applyFill="1" applyBorder="1" applyAlignment="1" applyProtection="1">
      <alignment horizontal="right" wrapText="1"/>
      <protection locked="0"/>
    </xf>
    <xf numFmtId="49" fontId="2" fillId="0" borderId="0" xfId="6" applyNumberFormat="1" applyFont="1" applyAlignment="1" applyProtection="1">
      <alignment vertical="center"/>
      <protection locked="0"/>
    </xf>
    <xf numFmtId="0" fontId="13" fillId="0" borderId="3" xfId="7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0" fontId="14" fillId="0" borderId="0" xfId="0" applyFont="1" applyAlignment="1" applyProtection="1">
      <alignment wrapText="1"/>
      <protection locked="0"/>
    </xf>
    <xf numFmtId="4" fontId="14" fillId="0" borderId="0" xfId="0" applyNumberFormat="1" applyFont="1" applyProtection="1">
      <protection locked="0"/>
    </xf>
    <xf numFmtId="0" fontId="15" fillId="0" borderId="0" xfId="0" applyFont="1" applyAlignment="1" applyProtection="1">
      <alignment wrapText="1"/>
      <protection locked="0"/>
    </xf>
    <xf numFmtId="0" fontId="15" fillId="0" borderId="0" xfId="0" applyFont="1" applyProtection="1">
      <protection locked="0"/>
    </xf>
    <xf numFmtId="4" fontId="15" fillId="0" borderId="0" xfId="0" applyNumberFormat="1" applyFont="1" applyProtection="1">
      <protection locked="0"/>
    </xf>
    <xf numFmtId="0" fontId="16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/>
      <protection locked="0"/>
    </xf>
  </cellXfs>
  <cellStyles count="8">
    <cellStyle name="Normální" xfId="0" builtinId="0"/>
    <cellStyle name="Normální 10" xfId="4"/>
    <cellStyle name="normální 2" xfId="1"/>
    <cellStyle name="normální 2 2" xfId="2"/>
    <cellStyle name="normální 2 2 2" xfId="7"/>
    <cellStyle name="normální 2 2 3" xfId="5"/>
    <cellStyle name="normální 2 4" xfId="3"/>
    <cellStyle name="normální 2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view="pageBreakPreview" topLeftCell="A22" zoomScale="110" zoomScaleNormal="110" zoomScaleSheetLayoutView="110" workbookViewId="0">
      <selection activeCell="F48" sqref="F48"/>
    </sheetView>
  </sheetViews>
  <sheetFormatPr defaultColWidth="9.42578125" defaultRowHeight="12.75" x14ac:dyDescent="0.2"/>
  <cols>
    <col min="1" max="1" width="7.42578125" style="2" customWidth="1"/>
    <col min="2" max="2" width="3.5703125" style="2" customWidth="1"/>
    <col min="3" max="3" width="14.7109375" style="2" customWidth="1"/>
    <col min="4" max="4" width="68.28515625" style="8" customWidth="1"/>
    <col min="5" max="5" width="6.5703125" style="2" bestFit="1" customWidth="1"/>
    <col min="6" max="6" width="11.28515625" style="2" customWidth="1"/>
    <col min="7" max="7" width="9.42578125" style="2"/>
    <col min="8" max="8" width="12.7109375" style="2" customWidth="1"/>
    <col min="9" max="9" width="2.42578125" style="2" customWidth="1"/>
    <col min="10" max="16384" width="9.42578125" style="2"/>
  </cols>
  <sheetData>
    <row r="1" spans="1:8" ht="15.75" x14ac:dyDescent="0.2">
      <c r="A1" s="32"/>
      <c r="B1" s="32"/>
      <c r="C1" s="32"/>
      <c r="D1" s="1" t="s">
        <v>52</v>
      </c>
      <c r="E1" s="3" t="s">
        <v>12</v>
      </c>
      <c r="F1" s="3" t="s">
        <v>51</v>
      </c>
      <c r="G1" s="4"/>
      <c r="H1" s="4"/>
    </row>
    <row r="2" spans="1:8" x14ac:dyDescent="0.2">
      <c r="A2" s="32"/>
      <c r="B2" s="32"/>
      <c r="C2" s="33"/>
      <c r="D2" s="5" t="s">
        <v>11</v>
      </c>
      <c r="E2" s="3" t="s">
        <v>0</v>
      </c>
      <c r="F2" s="38" t="s">
        <v>50</v>
      </c>
      <c r="G2" s="4"/>
      <c r="H2" s="4"/>
    </row>
    <row r="3" spans="1:8" ht="6" customHeight="1" thickBot="1" x14ac:dyDescent="0.25">
      <c r="A3" s="32"/>
      <c r="B3" s="34"/>
      <c r="C3" s="33"/>
      <c r="D3" s="6"/>
      <c r="E3" s="4"/>
      <c r="F3" s="7"/>
      <c r="G3" s="4"/>
      <c r="H3" s="4"/>
    </row>
    <row r="4" spans="1:8" s="11" customFormat="1" ht="27.75" thickBot="1" x14ac:dyDescent="0.3">
      <c r="B4" s="9" t="s">
        <v>1</v>
      </c>
      <c r="C4" s="9" t="s">
        <v>2</v>
      </c>
      <c r="D4" s="9" t="s">
        <v>3</v>
      </c>
      <c r="E4" s="9" t="s">
        <v>4</v>
      </c>
      <c r="F4" s="10" t="s">
        <v>5</v>
      </c>
      <c r="G4" s="10" t="s">
        <v>6</v>
      </c>
      <c r="H4" s="9" t="s">
        <v>7</v>
      </c>
    </row>
    <row r="5" spans="1:8" s="11" customFormat="1" ht="13.5" x14ac:dyDescent="0.25">
      <c r="D5" s="12"/>
    </row>
    <row r="6" spans="1:8" s="11" customFormat="1" ht="13.5" x14ac:dyDescent="0.25">
      <c r="B6" s="13"/>
      <c r="C6" s="14"/>
      <c r="D6" s="13" t="s">
        <v>27</v>
      </c>
      <c r="E6" s="13"/>
      <c r="F6" s="15"/>
      <c r="G6" s="16"/>
      <c r="H6" s="17">
        <f>SUM(H7:H13)</f>
        <v>0</v>
      </c>
    </row>
    <row r="7" spans="1:8" s="11" customFormat="1" ht="13.5" x14ac:dyDescent="0.25">
      <c r="B7" s="21">
        <v>1</v>
      </c>
      <c r="C7" s="39">
        <v>122251104</v>
      </c>
      <c r="D7" s="23" t="s">
        <v>29</v>
      </c>
      <c r="E7" s="22" t="s">
        <v>16</v>
      </c>
      <c r="F7" s="35">
        <v>536</v>
      </c>
      <c r="G7" s="25"/>
      <c r="H7" s="37"/>
    </row>
    <row r="8" spans="1:8" s="11" customFormat="1" ht="27" x14ac:dyDescent="0.25">
      <c r="B8" s="21">
        <v>2</v>
      </c>
      <c r="C8" s="39">
        <v>162351103</v>
      </c>
      <c r="D8" s="23" t="s">
        <v>39</v>
      </c>
      <c r="E8" s="22" t="s">
        <v>16</v>
      </c>
      <c r="F8" s="35">
        <v>536</v>
      </c>
      <c r="G8" s="25"/>
      <c r="H8" s="37"/>
    </row>
    <row r="9" spans="1:8" s="11" customFormat="1" ht="13.5" x14ac:dyDescent="0.25">
      <c r="B9" s="21">
        <v>3</v>
      </c>
      <c r="C9" s="18">
        <v>181351003</v>
      </c>
      <c r="D9" s="19" t="s">
        <v>33</v>
      </c>
      <c r="E9" s="19" t="s">
        <v>13</v>
      </c>
      <c r="F9" s="20">
        <v>536</v>
      </c>
      <c r="G9" s="20"/>
      <c r="H9" s="37"/>
    </row>
    <row r="10" spans="1:8" s="11" customFormat="1" ht="27" x14ac:dyDescent="0.25">
      <c r="B10" s="21">
        <v>4</v>
      </c>
      <c r="C10" s="39">
        <v>564932111</v>
      </c>
      <c r="D10" s="23" t="s">
        <v>25</v>
      </c>
      <c r="E10" s="22" t="s">
        <v>13</v>
      </c>
      <c r="F10" s="26">
        <v>536</v>
      </c>
      <c r="G10" s="24"/>
      <c r="H10" s="37"/>
    </row>
    <row r="11" spans="1:8" s="11" customFormat="1" ht="13.5" x14ac:dyDescent="0.25">
      <c r="B11" s="21">
        <v>5</v>
      </c>
      <c r="C11" s="39">
        <v>564831011</v>
      </c>
      <c r="D11" s="23" t="s">
        <v>24</v>
      </c>
      <c r="E11" s="22" t="s">
        <v>13</v>
      </c>
      <c r="F11" s="26">
        <v>536</v>
      </c>
      <c r="G11" s="24"/>
      <c r="H11" s="37"/>
    </row>
    <row r="12" spans="1:8" s="11" customFormat="1" ht="13.5" x14ac:dyDescent="0.25">
      <c r="B12" s="21">
        <v>6</v>
      </c>
      <c r="C12" s="39">
        <v>564861011</v>
      </c>
      <c r="D12" s="23" t="s">
        <v>46</v>
      </c>
      <c r="E12" s="22" t="s">
        <v>13</v>
      </c>
      <c r="F12" s="26">
        <v>536</v>
      </c>
      <c r="G12" s="36"/>
      <c r="H12" s="37"/>
    </row>
    <row r="13" spans="1:8" s="11" customFormat="1" ht="13.5" x14ac:dyDescent="0.25">
      <c r="B13" s="21">
        <v>7</v>
      </c>
      <c r="C13" s="39">
        <v>919726122</v>
      </c>
      <c r="D13" s="23" t="s">
        <v>22</v>
      </c>
      <c r="E13" s="22" t="s">
        <v>13</v>
      </c>
      <c r="F13" s="35">
        <v>536</v>
      </c>
      <c r="G13" s="25"/>
      <c r="H13" s="37"/>
    </row>
    <row r="14" spans="1:8" x14ac:dyDescent="0.2">
      <c r="C14" s="40"/>
    </row>
    <row r="15" spans="1:8" s="11" customFormat="1" ht="13.5" x14ac:dyDescent="0.25">
      <c r="B15" s="13"/>
      <c r="C15" s="14"/>
      <c r="D15" s="13" t="s">
        <v>28</v>
      </c>
      <c r="E15" s="13"/>
      <c r="F15" s="15"/>
      <c r="G15" s="16"/>
      <c r="H15" s="17">
        <f>SUM(H16:H17)</f>
        <v>0</v>
      </c>
    </row>
    <row r="16" spans="1:8" s="11" customFormat="1" ht="27" x14ac:dyDescent="0.25">
      <c r="B16" s="21">
        <v>1</v>
      </c>
      <c r="C16" s="39">
        <v>564932111</v>
      </c>
      <c r="D16" s="23" t="s">
        <v>25</v>
      </c>
      <c r="E16" s="22" t="s">
        <v>13</v>
      </c>
      <c r="F16" s="26">
        <v>419</v>
      </c>
      <c r="G16" s="24"/>
      <c r="H16" s="37"/>
    </row>
    <row r="17" spans="2:8" s="11" customFormat="1" ht="13.5" x14ac:dyDescent="0.25">
      <c r="B17" s="21">
        <v>2</v>
      </c>
      <c r="C17" s="39">
        <v>564831011</v>
      </c>
      <c r="D17" s="23" t="s">
        <v>24</v>
      </c>
      <c r="E17" s="22" t="s">
        <v>13</v>
      </c>
      <c r="F17" s="26">
        <v>419</v>
      </c>
      <c r="G17" s="24"/>
      <c r="H17" s="37"/>
    </row>
    <row r="18" spans="2:8" s="11" customFormat="1" ht="27" x14ac:dyDescent="0.25">
      <c r="B18" s="21">
        <v>3</v>
      </c>
      <c r="C18" s="39">
        <v>564811011</v>
      </c>
      <c r="D18" s="23" t="s">
        <v>47</v>
      </c>
      <c r="E18" s="22" t="s">
        <v>13</v>
      </c>
      <c r="F18" s="26">
        <v>419</v>
      </c>
      <c r="G18" s="36"/>
      <c r="H18" s="37"/>
    </row>
    <row r="19" spans="2:8" x14ac:dyDescent="0.2">
      <c r="C19" s="40"/>
    </row>
    <row r="20" spans="2:8" s="11" customFormat="1" ht="13.5" x14ac:dyDescent="0.25">
      <c r="B20" s="13"/>
      <c r="C20" s="14"/>
      <c r="D20" s="13" t="s">
        <v>40</v>
      </c>
      <c r="E20" s="13"/>
      <c r="F20" s="15"/>
      <c r="G20" s="16"/>
      <c r="H20" s="17">
        <f>SUM(H21:H25)</f>
        <v>0</v>
      </c>
    </row>
    <row r="21" spans="2:8" s="11" customFormat="1" ht="13.5" x14ac:dyDescent="0.25">
      <c r="B21" s="21">
        <v>1</v>
      </c>
      <c r="C21" s="18"/>
      <c r="D21" s="19" t="s">
        <v>41</v>
      </c>
      <c r="E21" s="19" t="s">
        <v>15</v>
      </c>
      <c r="F21" s="20">
        <v>14</v>
      </c>
      <c r="G21" s="20"/>
      <c r="H21" s="31"/>
    </row>
    <row r="22" spans="2:8" s="11" customFormat="1" ht="13.5" x14ac:dyDescent="0.25">
      <c r="B22" s="21">
        <v>2</v>
      </c>
      <c r="C22" s="18"/>
      <c r="D22" s="19" t="s">
        <v>42</v>
      </c>
      <c r="E22" s="19" t="s">
        <v>14</v>
      </c>
      <c r="F22" s="20">
        <v>290</v>
      </c>
      <c r="G22" s="20"/>
      <c r="H22" s="31"/>
    </row>
    <row r="23" spans="2:8" s="11" customFormat="1" ht="13.5" x14ac:dyDescent="0.25">
      <c r="B23" s="21">
        <v>3</v>
      </c>
      <c r="C23" s="18"/>
      <c r="D23" s="19" t="s">
        <v>43</v>
      </c>
      <c r="E23" s="19" t="s">
        <v>14</v>
      </c>
      <c r="F23" s="20">
        <v>290</v>
      </c>
      <c r="G23" s="20"/>
      <c r="H23" s="31"/>
    </row>
    <row r="24" spans="2:8" s="11" customFormat="1" ht="13.5" x14ac:dyDescent="0.25">
      <c r="B24" s="21">
        <v>4</v>
      </c>
      <c r="C24" s="18"/>
      <c r="D24" s="19" t="s">
        <v>44</v>
      </c>
      <c r="E24" s="19" t="s">
        <v>14</v>
      </c>
      <c r="F24" s="20">
        <v>290</v>
      </c>
      <c r="G24" s="20"/>
      <c r="H24" s="31"/>
    </row>
    <row r="25" spans="2:8" s="11" customFormat="1" ht="13.5" x14ac:dyDescent="0.25">
      <c r="B25" s="21">
        <v>5</v>
      </c>
      <c r="C25" s="18"/>
      <c r="D25" s="19" t="s">
        <v>45</v>
      </c>
      <c r="E25" s="19" t="s">
        <v>14</v>
      </c>
      <c r="F25" s="20">
        <v>290</v>
      </c>
      <c r="G25" s="20"/>
      <c r="H25" s="31"/>
    </row>
    <row r="26" spans="2:8" x14ac:dyDescent="0.2">
      <c r="C26" s="40"/>
    </row>
    <row r="27" spans="2:8" s="11" customFormat="1" ht="13.5" x14ac:dyDescent="0.25">
      <c r="B27" s="13"/>
      <c r="C27" s="14"/>
      <c r="D27" s="13" t="s">
        <v>30</v>
      </c>
      <c r="E27" s="13"/>
      <c r="F27" s="15"/>
      <c r="G27" s="16"/>
      <c r="H27" s="17">
        <f>SUM(H28)</f>
        <v>0</v>
      </c>
    </row>
    <row r="28" spans="2:8" s="11" customFormat="1" ht="13.5" x14ac:dyDescent="0.25">
      <c r="B28" s="21">
        <v>1</v>
      </c>
      <c r="C28" s="18"/>
      <c r="D28" s="19" t="s">
        <v>48</v>
      </c>
      <c r="E28" s="19" t="s">
        <v>14</v>
      </c>
      <c r="F28" s="20">
        <v>520</v>
      </c>
      <c r="G28" s="20"/>
      <c r="H28" s="31"/>
    </row>
    <row r="29" spans="2:8" x14ac:dyDescent="0.2">
      <c r="C29" s="40"/>
    </row>
    <row r="30" spans="2:8" s="11" customFormat="1" ht="13.5" x14ac:dyDescent="0.25">
      <c r="B30" s="14"/>
      <c r="C30" s="14"/>
      <c r="D30" s="27" t="s">
        <v>31</v>
      </c>
      <c r="E30" s="27"/>
      <c r="F30" s="28"/>
      <c r="G30" s="28"/>
      <c r="H30" s="29">
        <f>SUM(H31:H38)</f>
        <v>0</v>
      </c>
    </row>
    <row r="31" spans="2:8" s="11" customFormat="1" ht="13.5" x14ac:dyDescent="0.25">
      <c r="B31" s="18">
        <v>1</v>
      </c>
      <c r="C31" s="18">
        <v>183403114</v>
      </c>
      <c r="D31" s="19" t="s">
        <v>38</v>
      </c>
      <c r="E31" s="19" t="s">
        <v>13</v>
      </c>
      <c r="F31" s="20">
        <v>514</v>
      </c>
      <c r="G31" s="20"/>
      <c r="H31" s="31"/>
    </row>
    <row r="32" spans="2:8" s="11" customFormat="1" ht="13.5" x14ac:dyDescent="0.25">
      <c r="B32" s="18">
        <v>2</v>
      </c>
      <c r="C32" s="41">
        <v>183403153</v>
      </c>
      <c r="D32" s="19" t="s">
        <v>21</v>
      </c>
      <c r="E32" s="19" t="s">
        <v>13</v>
      </c>
      <c r="F32" s="20">
        <v>514</v>
      </c>
      <c r="G32" s="20"/>
      <c r="H32" s="31"/>
    </row>
    <row r="33" spans="2:10" s="11" customFormat="1" ht="13.5" x14ac:dyDescent="0.25">
      <c r="B33" s="18">
        <v>3</v>
      </c>
      <c r="C33" s="18">
        <v>181351003</v>
      </c>
      <c r="D33" s="19" t="s">
        <v>33</v>
      </c>
      <c r="E33" s="19" t="s">
        <v>13</v>
      </c>
      <c r="F33" s="20">
        <v>514</v>
      </c>
      <c r="G33" s="20"/>
      <c r="H33" s="31"/>
    </row>
    <row r="34" spans="2:10" s="11" customFormat="1" ht="13.5" x14ac:dyDescent="0.25">
      <c r="B34" s="18">
        <v>5</v>
      </c>
      <c r="C34" s="18">
        <v>183403153</v>
      </c>
      <c r="D34" s="19" t="s">
        <v>21</v>
      </c>
      <c r="E34" s="19" t="s">
        <v>13</v>
      </c>
      <c r="F34" s="20">
        <v>514</v>
      </c>
      <c r="G34" s="20"/>
      <c r="H34" s="31"/>
    </row>
    <row r="35" spans="2:10" ht="13.5" x14ac:dyDescent="0.25">
      <c r="B35" s="18">
        <v>6</v>
      </c>
      <c r="C35" s="18">
        <v>181411121</v>
      </c>
      <c r="D35" s="19" t="s">
        <v>32</v>
      </c>
      <c r="E35" s="19" t="s">
        <v>13</v>
      </c>
      <c r="F35" s="20">
        <v>514</v>
      </c>
      <c r="G35" s="20"/>
      <c r="H35" s="31"/>
    </row>
    <row r="36" spans="2:10" ht="13.5" x14ac:dyDescent="0.25">
      <c r="B36" s="18">
        <v>7</v>
      </c>
      <c r="C36" s="18"/>
      <c r="D36" s="19" t="s">
        <v>49</v>
      </c>
      <c r="E36" s="19" t="s">
        <v>18</v>
      </c>
      <c r="F36" s="20">
        <v>2.6</v>
      </c>
      <c r="G36" s="20"/>
      <c r="H36" s="31"/>
    </row>
    <row r="37" spans="2:10" s="11" customFormat="1" ht="13.5" x14ac:dyDescent="0.25">
      <c r="B37" s="18">
        <v>8</v>
      </c>
      <c r="C37" s="18">
        <v>185803211</v>
      </c>
      <c r="D37" s="19" t="s">
        <v>34</v>
      </c>
      <c r="E37" s="19" t="s">
        <v>13</v>
      </c>
      <c r="F37" s="20">
        <v>514</v>
      </c>
      <c r="G37" s="20"/>
      <c r="H37" s="31"/>
    </row>
    <row r="38" spans="2:10" s="11" customFormat="1" ht="13.5" x14ac:dyDescent="0.25">
      <c r="B38" s="18">
        <v>9</v>
      </c>
      <c r="C38" s="18">
        <v>185804312</v>
      </c>
      <c r="D38" s="19" t="s">
        <v>17</v>
      </c>
      <c r="E38" s="19" t="s">
        <v>16</v>
      </c>
      <c r="F38" s="20">
        <v>10.28</v>
      </c>
      <c r="G38" s="20"/>
      <c r="H38" s="31"/>
    </row>
    <row r="39" spans="2:10" x14ac:dyDescent="0.2">
      <c r="C39" s="40"/>
    </row>
    <row r="41" spans="2:10" s="11" customFormat="1" ht="13.5" x14ac:dyDescent="0.25">
      <c r="B41" s="14"/>
      <c r="C41" s="14"/>
      <c r="D41" s="27" t="s">
        <v>35</v>
      </c>
      <c r="E41" s="27"/>
      <c r="F41" s="28"/>
      <c r="G41" s="28"/>
      <c r="H41" s="29">
        <f>SUM(H42:H46)</f>
        <v>0</v>
      </c>
    </row>
    <row r="42" spans="2:10" s="11" customFormat="1" ht="13.5" x14ac:dyDescent="0.25">
      <c r="B42" s="18">
        <v>1</v>
      </c>
      <c r="C42" s="18"/>
      <c r="D42" s="19" t="s">
        <v>20</v>
      </c>
      <c r="E42" s="19" t="s">
        <v>13</v>
      </c>
      <c r="F42" s="20">
        <v>955</v>
      </c>
      <c r="G42" s="20"/>
      <c r="H42" s="31"/>
    </row>
    <row r="43" spans="2:10" s="11" customFormat="1" ht="13.5" x14ac:dyDescent="0.25">
      <c r="B43" s="18">
        <v>2</v>
      </c>
      <c r="C43" s="18"/>
      <c r="D43" s="19" t="s">
        <v>36</v>
      </c>
      <c r="E43" s="19" t="s">
        <v>19</v>
      </c>
      <c r="F43" s="20">
        <v>1</v>
      </c>
      <c r="G43" s="20"/>
      <c r="H43" s="31"/>
    </row>
    <row r="44" spans="2:10" s="11" customFormat="1" ht="13.5" x14ac:dyDescent="0.25">
      <c r="B44" s="18">
        <v>3</v>
      </c>
      <c r="C44" s="18"/>
      <c r="D44" s="19" t="s">
        <v>23</v>
      </c>
      <c r="E44" s="19" t="s">
        <v>19</v>
      </c>
      <c r="F44" s="20">
        <v>1</v>
      </c>
      <c r="G44" s="20"/>
      <c r="H44" s="31"/>
    </row>
    <row r="45" spans="2:10" s="11" customFormat="1" ht="13.5" x14ac:dyDescent="0.25">
      <c r="B45" s="18">
        <v>4</v>
      </c>
      <c r="C45" s="18"/>
      <c r="D45" s="19" t="s">
        <v>26</v>
      </c>
      <c r="E45" s="19" t="s">
        <v>19</v>
      </c>
      <c r="F45" s="20">
        <v>1</v>
      </c>
      <c r="G45" s="20"/>
      <c r="H45" s="31"/>
      <c r="J45" s="30"/>
    </row>
    <row r="46" spans="2:10" ht="13.5" x14ac:dyDescent="0.25">
      <c r="B46" s="18">
        <v>5</v>
      </c>
      <c r="C46" s="18"/>
      <c r="D46" s="19" t="s">
        <v>37</v>
      </c>
      <c r="E46" s="19" t="s">
        <v>19</v>
      </c>
      <c r="F46" s="20">
        <v>1</v>
      </c>
      <c r="G46" s="20"/>
      <c r="H46" s="31"/>
    </row>
    <row r="48" spans="2:10" ht="25.5" x14ac:dyDescent="0.2">
      <c r="D48" s="48" t="s">
        <v>53</v>
      </c>
    </row>
    <row r="49" spans="4:8" s="49" customFormat="1" ht="38.25" x14ac:dyDescent="0.25">
      <c r="D49" s="48" t="s">
        <v>54</v>
      </c>
    </row>
    <row r="50" spans="4:8" x14ac:dyDescent="0.2">
      <c r="D50" s="48" t="s">
        <v>55</v>
      </c>
    </row>
    <row r="51" spans="4:8" ht="25.5" x14ac:dyDescent="0.2">
      <c r="D51" s="48" t="s">
        <v>56</v>
      </c>
    </row>
    <row r="53" spans="4:8" s="42" customFormat="1" ht="15.75" x14ac:dyDescent="0.25">
      <c r="D53" s="45" t="s">
        <v>8</v>
      </c>
      <c r="E53" s="46"/>
      <c r="F53" s="46"/>
      <c r="G53" s="46"/>
      <c r="H53" s="47">
        <f>H41+H30+H20+H15+H6+H27</f>
        <v>0</v>
      </c>
    </row>
    <row r="54" spans="4:8" ht="15.75" x14ac:dyDescent="0.25">
      <c r="D54" s="45" t="s">
        <v>10</v>
      </c>
      <c r="H54" s="47">
        <f>H53*0.21</f>
        <v>0</v>
      </c>
    </row>
    <row r="55" spans="4:8" ht="15.75" x14ac:dyDescent="0.25">
      <c r="D55" s="43" t="s">
        <v>9</v>
      </c>
      <c r="H55" s="44">
        <f>H54+H53</f>
        <v>0</v>
      </c>
    </row>
  </sheetData>
  <sheetProtection algorithmName="SHA-512" hashValue="hUKjU3p1zVJh+GefDe1lpArISUXfAQktOYJNSUxZ12iptu7RK1CD++5ZLj3KeUqePYDF97FT7Z/KCgp0LbWZfA==" saltValue="8qufWPG/R3eKIA57xHkxnw==" spinCount="100000" sheet="1" formatCells="0" insertRows="0" insertHyperlinks="0" deleteRows="0" selectLockedCells="1" sort="0" autoFilter="0" pivotTables="0"/>
  <phoneticPr fontId="6" type="noConversion"/>
  <pageMargins left="0.51181102362204722" right="0.51181102362204722" top="0.98425196850393704" bottom="1.1023622047244095" header="0" footer="0.3937007874015748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cesty Srnojedy</vt:lpstr>
      <vt:lpstr>'cesty Srnojedy'!Názvy_tisku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Kristýna</dc:creator>
  <cp:lastModifiedBy>Vladimír Dvořák</cp:lastModifiedBy>
  <cp:lastPrinted>2022-05-12T07:11:26Z</cp:lastPrinted>
  <dcterms:created xsi:type="dcterms:W3CDTF">2019-08-19T13:27:57Z</dcterms:created>
  <dcterms:modified xsi:type="dcterms:W3CDTF">2022-07-29T10:34:02Z</dcterms:modified>
</cp:coreProperties>
</file>